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766E"/>
      <sz val="14"/>
    </font>
    <font>
      <b val="1"/>
      <color rgb="00FFFFFF"/>
    </font>
    <font>
      <b val="1"/>
    </font>
    <font>
      <i val="1"/>
      <color rgb="0064748B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2" borderId="1" pivotButton="0" quotePrefix="0" xfId="0"/>
    <xf numFmtId="3" fontId="0" fillId="0" borderId="1" pivotButton="0" quotePrefix="0" xfId="0"/>
    <xf numFmtId="0" fontId="3" fillId="0" borderId="0" pivotButton="0" quotePrefix="0" xfId="0"/>
    <xf numFmtId="3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0" customWidth="1" min="3" max="3"/>
    <col width="24" customWidth="1" min="4" max="4"/>
    <col width="11" customWidth="1" min="5" max="5"/>
    <col width="8" customWidth="1" min="6" max="6"/>
    <col width="9" customWidth="1" min="7" max="7"/>
    <col width="13" customWidth="1" min="8" max="8"/>
    <col width="15" customWidth="1" min="9" max="9"/>
  </cols>
  <sheetData>
    <row r="1">
      <c r="A1" s="1" t="inlineStr">
        <is>
          <t>BOM MẪU — BO ESP32 ĐIỀU KHIỂN 4 RƠ-LE</t>
        </is>
      </c>
    </row>
    <row r="2">
      <c r="A2" t="inlineStr">
        <is>
          <t>Số bo đặt:</t>
        </is>
      </c>
      <c r="C2" s="2" t="n">
        <v>10</v>
      </c>
      <c r="D2" t="inlineStr">
        <is>
          <t>Điền đơn giá của nhà cung cấp vào cột vàng; thành tiền tự tính.</t>
        </is>
      </c>
    </row>
    <row r="4">
      <c r="A4" s="3" t="inlineStr">
        <is>
          <t>STT</t>
        </is>
      </c>
      <c r="B4" s="3" t="inlineStr">
        <is>
          <t>Ký hiệu</t>
        </is>
      </c>
      <c r="C4" s="3" t="inlineStr">
        <is>
          <t>Linh kiện</t>
        </is>
      </c>
      <c r="D4" s="3" t="inlineStr">
        <is>
          <t>Giá trị / mã</t>
        </is>
      </c>
      <c r="E4" s="3" t="inlineStr">
        <is>
          <t>Vỏ</t>
        </is>
      </c>
      <c r="F4" s="3" t="inlineStr">
        <is>
          <t>SL / bo</t>
        </is>
      </c>
      <c r="G4" s="3" t="inlineStr">
        <is>
          <t>Tổng SL</t>
        </is>
      </c>
      <c r="H4" s="3" t="inlineStr">
        <is>
          <t>Đơn giá (đ)</t>
        </is>
      </c>
      <c r="I4" s="3" t="inlineStr">
        <is>
          <t>Thành tiền (đ)</t>
        </is>
      </c>
    </row>
    <row r="5">
      <c r="A5" s="4" t="n">
        <v>1</v>
      </c>
      <c r="B5" s="4" t="inlineStr">
        <is>
          <t>U1</t>
        </is>
      </c>
      <c r="C5" s="4" t="inlineStr">
        <is>
          <t>Mô-đun WiFi + Bluetooth</t>
        </is>
      </c>
      <c r="D5" s="4" t="inlineStr">
        <is>
          <t>ESP32-WROOM-32E</t>
        </is>
      </c>
      <c r="E5" s="4" t="inlineStr">
        <is>
          <t>Mô-đun</t>
        </is>
      </c>
      <c r="F5" s="4" t="n">
        <v>1</v>
      </c>
      <c r="G5" s="4">
        <f>F5*$C$2</f>
        <v/>
      </c>
      <c r="H5" s="5" t="n"/>
      <c r="I5" s="6">
        <f>G5*H5</f>
        <v/>
      </c>
    </row>
    <row r="6">
      <c r="A6" s="4" t="n">
        <v>2</v>
      </c>
      <c r="B6" s="4" t="inlineStr">
        <is>
          <t>U2</t>
        </is>
      </c>
      <c r="C6" s="4" t="inlineStr">
        <is>
          <t>Ổn áp 3,3 V</t>
        </is>
      </c>
      <c r="D6" s="4" t="inlineStr">
        <is>
          <t>AMS1117-3.3</t>
        </is>
      </c>
      <c r="E6" s="4" t="inlineStr">
        <is>
          <t>SOT-223</t>
        </is>
      </c>
      <c r="F6" s="4" t="n">
        <v>1</v>
      </c>
      <c r="G6" s="4">
        <f>F6*$C$2</f>
        <v/>
      </c>
      <c r="H6" s="5" t="n"/>
      <c r="I6" s="6">
        <f>G6*H6</f>
        <v/>
      </c>
    </row>
    <row r="7">
      <c r="A7" s="4" t="n">
        <v>3</v>
      </c>
      <c r="B7" s="4" t="inlineStr">
        <is>
          <t>U3</t>
        </is>
      </c>
      <c r="C7" s="4" t="inlineStr">
        <is>
          <t>Chuyển đổi USB – UART (nạp mã)</t>
        </is>
      </c>
      <c r="D7" s="4" t="inlineStr">
        <is>
          <t>CH340C</t>
        </is>
      </c>
      <c r="E7" s="4" t="inlineStr">
        <is>
          <t>SOP-16</t>
        </is>
      </c>
      <c r="F7" s="4" t="n">
        <v>1</v>
      </c>
      <c r="G7" s="4">
        <f>F7*$C$2</f>
        <v/>
      </c>
      <c r="H7" s="5" t="n"/>
      <c r="I7" s="6">
        <f>G7*H7</f>
        <v/>
      </c>
    </row>
    <row r="8">
      <c r="A8" s="4" t="n">
        <v>4</v>
      </c>
      <c r="B8" s="4" t="inlineStr">
        <is>
          <t>J1</t>
        </is>
      </c>
      <c r="C8" s="4" t="inlineStr">
        <is>
          <t>Cổng USB-C (nạp mã, cấp nguồn khi thử)</t>
        </is>
      </c>
      <c r="D8" s="4" t="inlineStr">
        <is>
          <t>USB-C 16 chân</t>
        </is>
      </c>
      <c r="E8" s="4" t="inlineStr">
        <is>
          <t>SMD</t>
        </is>
      </c>
      <c r="F8" s="4" t="n">
        <v>1</v>
      </c>
      <c r="G8" s="4">
        <f>F8*$C$2</f>
        <v/>
      </c>
      <c r="H8" s="5" t="n"/>
      <c r="I8" s="6">
        <f>G8*H8</f>
        <v/>
      </c>
    </row>
    <row r="9">
      <c r="A9" s="4" t="n">
        <v>5</v>
      </c>
      <c r="B9" s="4" t="inlineStr">
        <is>
          <t>J2</t>
        </is>
      </c>
      <c r="C9" s="4" t="inlineStr">
        <is>
          <t>Cầu đấu nguồn 5 V</t>
        </is>
      </c>
      <c r="D9" s="4" t="inlineStr">
        <is>
          <t>Cầu đấu 2 cực 5,08 mm</t>
        </is>
      </c>
      <c r="E9" s="4" t="inlineStr">
        <is>
          <t>Xuyên lỗ</t>
        </is>
      </c>
      <c r="F9" s="4" t="n">
        <v>1</v>
      </c>
      <c r="G9" s="4">
        <f>F9*$C$2</f>
        <v/>
      </c>
      <c r="H9" s="5" t="n"/>
      <c r="I9" s="6">
        <f>G9*H9</f>
        <v/>
      </c>
    </row>
    <row r="10">
      <c r="A10" s="4" t="n">
        <v>6</v>
      </c>
      <c r="B10" s="4" t="inlineStr">
        <is>
          <t>J3–J6</t>
        </is>
      </c>
      <c r="C10" s="4" t="inlineStr">
        <is>
          <t>Cầu đấu tiếp điểm rơ-le (NO, COM, NC)</t>
        </is>
      </c>
      <c r="D10" s="4" t="inlineStr">
        <is>
          <t>Cầu đấu 3 cực 5,08 mm</t>
        </is>
      </c>
      <c r="E10" s="4" t="inlineStr">
        <is>
          <t>Xuyên lỗ</t>
        </is>
      </c>
      <c r="F10" s="4" t="n">
        <v>4</v>
      </c>
      <c r="G10" s="4">
        <f>F10*$C$2</f>
        <v/>
      </c>
      <c r="H10" s="5" t="n"/>
      <c r="I10" s="6">
        <f>G10*H10</f>
        <v/>
      </c>
    </row>
    <row r="11">
      <c r="A11" s="4" t="n">
        <v>7</v>
      </c>
      <c r="B11" s="4" t="inlineStr">
        <is>
          <t>K1–K4</t>
        </is>
      </c>
      <c r="C11" s="4" t="inlineStr">
        <is>
          <t>Rơ-le 5 V, tiếp điểm 10 A</t>
        </is>
      </c>
      <c r="D11" s="4" t="inlineStr">
        <is>
          <t>SRD-05VDC-SL-C</t>
        </is>
      </c>
      <c r="E11" s="4" t="inlineStr">
        <is>
          <t>Xuyên lỗ</t>
        </is>
      </c>
      <c r="F11" s="4" t="n">
        <v>4</v>
      </c>
      <c r="G11" s="4">
        <f>F11*$C$2</f>
        <v/>
      </c>
      <c r="H11" s="5" t="n"/>
      <c r="I11" s="6">
        <f>G11*H11</f>
        <v/>
      </c>
    </row>
    <row r="12">
      <c r="A12" s="4" t="n">
        <v>8</v>
      </c>
      <c r="B12" s="4" t="inlineStr">
        <is>
          <t>Q1–Q4</t>
        </is>
      </c>
      <c r="C12" s="4" t="inlineStr">
        <is>
          <t>Transistor NPN kích rơ-le</t>
        </is>
      </c>
      <c r="D12" s="4" t="inlineStr">
        <is>
          <t>S8050</t>
        </is>
      </c>
      <c r="E12" s="4" t="inlineStr">
        <is>
          <t>SOT-23</t>
        </is>
      </c>
      <c r="F12" s="4" t="n">
        <v>4</v>
      </c>
      <c r="G12" s="4">
        <f>F12*$C$2</f>
        <v/>
      </c>
      <c r="H12" s="5" t="n"/>
      <c r="I12" s="6">
        <f>G12*H12</f>
        <v/>
      </c>
    </row>
    <row r="13">
      <c r="A13" s="4" t="n">
        <v>9</v>
      </c>
      <c r="B13" s="4" t="inlineStr">
        <is>
          <t>Q5, Q6</t>
        </is>
      </c>
      <c r="C13" s="4" t="inlineStr">
        <is>
          <t>Transistor NPN mạch tự nạp mã (EN, IO0)</t>
        </is>
      </c>
      <c r="D13" s="4" t="inlineStr">
        <is>
          <t>S8050</t>
        </is>
      </c>
      <c r="E13" s="4" t="inlineStr">
        <is>
          <t>SOT-23</t>
        </is>
      </c>
      <c r="F13" s="4" t="n">
        <v>2</v>
      </c>
      <c r="G13" s="4">
        <f>F13*$C$2</f>
        <v/>
      </c>
      <c r="H13" s="5" t="n"/>
      <c r="I13" s="6">
        <f>G13*H13</f>
        <v/>
      </c>
    </row>
    <row r="14">
      <c r="A14" s="4" t="n">
        <v>10</v>
      </c>
      <c r="B14" s="4" t="inlineStr">
        <is>
          <t>D1–D4</t>
        </is>
      </c>
      <c r="C14" s="4" t="inlineStr">
        <is>
          <t>Điốt dập xung cuộn rơ-le</t>
        </is>
      </c>
      <c r="D14" s="4" t="inlineStr">
        <is>
          <t>1N4148W</t>
        </is>
      </c>
      <c r="E14" s="4" t="inlineStr">
        <is>
          <t>SOD-123</t>
        </is>
      </c>
      <c r="F14" s="4" t="n">
        <v>4</v>
      </c>
      <c r="G14" s="4">
        <f>F14*$C$2</f>
        <v/>
      </c>
      <c r="H14" s="5" t="n"/>
      <c r="I14" s="6">
        <f>G14*H14</f>
        <v/>
      </c>
    </row>
    <row r="15">
      <c r="A15" s="4" t="n">
        <v>11</v>
      </c>
      <c r="B15" s="4" t="inlineStr">
        <is>
          <t>R1–R4</t>
        </is>
      </c>
      <c r="C15" s="4" t="inlineStr">
        <is>
          <t>Điện trở chân B transistor</t>
        </is>
      </c>
      <c r="D15" s="4" t="inlineStr">
        <is>
          <t>1 kΩ</t>
        </is>
      </c>
      <c r="E15" s="4" t="inlineStr">
        <is>
          <t>0603</t>
        </is>
      </c>
      <c r="F15" s="4" t="n">
        <v>4</v>
      </c>
      <c r="G15" s="4">
        <f>F15*$C$2</f>
        <v/>
      </c>
      <c r="H15" s="5" t="n"/>
      <c r="I15" s="6">
        <f>G15*H15</f>
        <v/>
      </c>
    </row>
    <row r="16">
      <c r="A16" s="4" t="n">
        <v>12</v>
      </c>
      <c r="B16" s="4" t="inlineStr">
        <is>
          <t>R5–R8</t>
        </is>
      </c>
      <c r="C16" s="4" t="inlineStr">
        <is>
          <t>Điện trở kéo xuống chân điều khiển</t>
        </is>
      </c>
      <c r="D16" s="4" t="inlineStr">
        <is>
          <t>10 kΩ</t>
        </is>
      </c>
      <c r="E16" s="4" t="inlineStr">
        <is>
          <t>0603</t>
        </is>
      </c>
      <c r="F16" s="4" t="n">
        <v>4</v>
      </c>
      <c r="G16" s="4">
        <f>F16*$C$2</f>
        <v/>
      </c>
      <c r="H16" s="5" t="n"/>
      <c r="I16" s="6">
        <f>G16*H16</f>
        <v/>
      </c>
    </row>
    <row r="17">
      <c r="A17" s="4" t="n">
        <v>13</v>
      </c>
      <c r="B17" s="4" t="inlineStr">
        <is>
          <t>R9, R10</t>
        </is>
      </c>
      <c r="C17" s="4" t="inlineStr">
        <is>
          <t>Điện trở kéo lên EN, IO0</t>
        </is>
      </c>
      <c r="D17" s="4" t="inlineStr">
        <is>
          <t>10 kΩ</t>
        </is>
      </c>
      <c r="E17" s="4" t="inlineStr">
        <is>
          <t>0603</t>
        </is>
      </c>
      <c r="F17" s="4" t="n">
        <v>2</v>
      </c>
      <c r="G17" s="4">
        <f>F17*$C$2</f>
        <v/>
      </c>
      <c r="H17" s="5" t="n"/>
      <c r="I17" s="6">
        <f>G17*H17</f>
        <v/>
      </c>
    </row>
    <row r="18">
      <c r="A18" s="4" t="n">
        <v>14</v>
      </c>
      <c r="B18" s="4" t="inlineStr">
        <is>
          <t>R11–R14</t>
        </is>
      </c>
      <c r="C18" s="4" t="inlineStr">
        <is>
          <t>Điện trở hạn dòng đèn báo</t>
        </is>
      </c>
      <c r="D18" s="4" t="inlineStr">
        <is>
          <t>1 kΩ</t>
        </is>
      </c>
      <c r="E18" s="4" t="inlineStr">
        <is>
          <t>0603</t>
        </is>
      </c>
      <c r="F18" s="4" t="n">
        <v>4</v>
      </c>
      <c r="G18" s="4">
        <f>F18*$C$2</f>
        <v/>
      </c>
      <c r="H18" s="5" t="n"/>
      <c r="I18" s="6">
        <f>G18*H18</f>
        <v/>
      </c>
    </row>
    <row r="19">
      <c r="A19" s="4" t="n">
        <v>15</v>
      </c>
      <c r="B19" s="4" t="inlineStr">
        <is>
          <t>LED1–LED4</t>
        </is>
      </c>
      <c r="C19" s="4" t="inlineStr">
        <is>
          <t>Đèn báo trạng thái rơ-le</t>
        </is>
      </c>
      <c r="D19" s="4" t="inlineStr">
        <is>
          <t>LED xanh lá</t>
        </is>
      </c>
      <c r="E19" s="4" t="inlineStr">
        <is>
          <t>0603</t>
        </is>
      </c>
      <c r="F19" s="4" t="n">
        <v>4</v>
      </c>
      <c r="G19" s="4">
        <f>F19*$C$2</f>
        <v/>
      </c>
      <c r="H19" s="5" t="n"/>
      <c r="I19" s="6">
        <f>G19*H19</f>
        <v/>
      </c>
    </row>
    <row r="20">
      <c r="A20" s="4" t="n">
        <v>16</v>
      </c>
      <c r="B20" s="4" t="inlineStr">
        <is>
          <t>C1, C2</t>
        </is>
      </c>
      <c r="C20" s="4" t="inlineStr">
        <is>
          <t>Tụ lọc vào – ra ổn áp</t>
        </is>
      </c>
      <c r="D20" s="4" t="inlineStr">
        <is>
          <t>10 µF</t>
        </is>
      </c>
      <c r="E20" s="4" t="inlineStr">
        <is>
          <t>0805</t>
        </is>
      </c>
      <c r="F20" s="4" t="n">
        <v>2</v>
      </c>
      <c r="G20" s="4">
        <f>F20*$C$2</f>
        <v/>
      </c>
      <c r="H20" s="5" t="n"/>
      <c r="I20" s="6">
        <f>G20*H20</f>
        <v/>
      </c>
    </row>
    <row r="21">
      <c r="A21" s="4" t="n">
        <v>17</v>
      </c>
      <c r="B21" s="4" t="inlineStr">
        <is>
          <t>C3, C4</t>
        </is>
      </c>
      <c r="C21" s="4" t="inlineStr">
        <is>
          <t>Tụ lọc cao tần gần chân nguồn ESP32, CH340C</t>
        </is>
      </c>
      <c r="D21" s="4" t="inlineStr">
        <is>
          <t>100 nF</t>
        </is>
      </c>
      <c r="E21" s="4" t="inlineStr">
        <is>
          <t>0603</t>
        </is>
      </c>
      <c r="F21" s="4" t="n">
        <v>2</v>
      </c>
      <c r="G21" s="4">
        <f>F21*$C$2</f>
        <v/>
      </c>
      <c r="H21" s="5" t="n"/>
      <c r="I21" s="6">
        <f>G21*H21</f>
        <v/>
      </c>
    </row>
    <row r="22">
      <c r="A22" s="4" t="n">
        <v>18</v>
      </c>
      <c r="B22" s="4" t="inlineStr">
        <is>
          <t>C5</t>
        </is>
      </c>
      <c r="C22" s="4" t="inlineStr">
        <is>
          <t>Tụ chân EN (khởi động ổn định)</t>
        </is>
      </c>
      <c r="D22" s="4" t="inlineStr">
        <is>
          <t>1 µF</t>
        </is>
      </c>
      <c r="E22" s="4" t="inlineStr">
        <is>
          <t>0603</t>
        </is>
      </c>
      <c r="F22" s="4" t="n">
        <v>1</v>
      </c>
      <c r="G22" s="4">
        <f>F22*$C$2</f>
        <v/>
      </c>
      <c r="H22" s="5" t="n"/>
      <c r="I22" s="6">
        <f>G22*H22</f>
        <v/>
      </c>
    </row>
    <row r="23">
      <c r="A23" s="4" t="n">
        <v>19</v>
      </c>
      <c r="B23" s="4" t="inlineStr">
        <is>
          <t>SW1, SW2</t>
        </is>
      </c>
      <c r="C23" s="4" t="inlineStr">
        <is>
          <t>Nút nhấn EN (khởi động lại), BOOT</t>
        </is>
      </c>
      <c r="D23" s="4" t="inlineStr">
        <is>
          <t>Nút nhấn 4 chân</t>
        </is>
      </c>
      <c r="E23" s="4" t="inlineStr">
        <is>
          <t>SMD</t>
        </is>
      </c>
      <c r="F23" s="4" t="n">
        <v>2</v>
      </c>
      <c r="G23" s="4">
        <f>F23*$C$2</f>
        <v/>
      </c>
      <c r="H23" s="5" t="n"/>
      <c r="I23" s="6">
        <f>G23*H23</f>
        <v/>
      </c>
    </row>
    <row r="24">
      <c r="H24" s="7" t="inlineStr">
        <is>
          <t>Cộng linh kiện</t>
        </is>
      </c>
      <c r="I24" s="8">
        <f>SUM(I5:I23)</f>
        <v/>
      </c>
    </row>
    <row r="25">
      <c r="H25" s="7" t="inlineStr">
        <is>
          <t>Mỗi bo</t>
        </is>
      </c>
      <c r="I25" s="8">
        <f>IF($C$2&gt;0,I24/$C$2,0)</f>
        <v/>
      </c>
    </row>
    <row r="27">
      <c r="A27" s="9" t="inlineStr">
        <is>
          <t>Danh mục mẫu để tham khảo; đối chiếu với sơ đồ nguyên lý thật trước khi đặt hàng. Phía tiếp điểm rơ-le nối điện lưới 220 V phải do thợ có chuyên môn đấu nối, bo cần khoảng cách cách điện phù hợp.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2026-10-11T15:07:06Z</dcterms:created>
  <dcterms:modified xmlns:dcterms="http://purl.org/dc/terms/" xmlns:xsi="http://www.w3.org/2001/XMLSchema-instance" xsi:type="dcterms:W3CDTF">2026-10-11T15:07:06Z</dcterms:modified>
</cp:coreProperties>
</file>